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F45CC9F3-2BA4-48C9-BE03-031E7FC088C1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calcPr calcId="181029"/>
</workbook>
</file>

<file path=xl/calcChain.xml><?xml version="1.0" encoding="utf-8"?>
<calcChain xmlns="http://schemas.openxmlformats.org/spreadsheetml/2006/main">
  <c r="H17" i="9" l="1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P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P5" i="5"/>
  <c r="P4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12" i="1" s="1"/>
  <c r="T11" i="11"/>
  <c r="L5" i="1" s="1"/>
  <c r="T10" i="11"/>
  <c r="L8" i="1" s="1"/>
  <c r="T9" i="11"/>
  <c r="L10" i="1" s="1"/>
  <c r="T8" i="11"/>
  <c r="L13" i="1" s="1"/>
  <c r="T7" i="11"/>
  <c r="L9" i="1" s="1"/>
  <c r="T6" i="11"/>
  <c r="L7" i="1" s="1"/>
  <c r="T5" i="11"/>
  <c r="L11" i="1" s="1"/>
  <c r="T4" i="11"/>
  <c r="L6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7" i="1" s="1"/>
  <c r="T9" i="10"/>
  <c r="K10" i="1" s="1"/>
  <c r="T8" i="10"/>
  <c r="K13" i="1" s="1"/>
  <c r="T11" i="10"/>
  <c r="K5" i="1" s="1"/>
  <c r="T12" i="10"/>
  <c r="K12" i="1" s="1"/>
  <c r="T12" i="5"/>
  <c r="H12" i="1" s="1"/>
  <c r="T5" i="5"/>
  <c r="H11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5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8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8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9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9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12" i="1" s="1"/>
  <c r="R23" i="6"/>
  <c r="I5" i="1" s="1"/>
  <c r="P23" i="6"/>
  <c r="I8" i="1" s="1"/>
  <c r="N23" i="6"/>
  <c r="I10" i="1" s="1"/>
  <c r="L23" i="6"/>
  <c r="I13" i="1" s="1"/>
  <c r="J23" i="6"/>
  <c r="I9" i="1" s="1"/>
  <c r="F23" i="6"/>
  <c r="I11" i="1" s="1"/>
  <c r="D23" i="6"/>
  <c r="I6" i="1" s="1"/>
  <c r="T5" i="10"/>
  <c r="K11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8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7" i="1" s="1"/>
  <c r="I12" i="9"/>
  <c r="L12" i="9" s="1"/>
  <c r="J12" i="1" s="1"/>
  <c r="I7" i="9"/>
  <c r="L7" i="9" s="1"/>
  <c r="J9" i="1" s="1"/>
  <c r="I11" i="9"/>
  <c r="L11" i="9" s="1"/>
  <c r="J5" i="1" s="1"/>
  <c r="L14" i="9"/>
  <c r="J15" i="1" s="1"/>
  <c r="M15" i="1" s="1"/>
  <c r="I13" i="9"/>
  <c r="L13" i="9" s="1"/>
  <c r="J14" i="1" s="1"/>
  <c r="M14" i="1" s="1"/>
  <c r="I5" i="9"/>
  <c r="L5" i="9" s="1"/>
  <c r="J11" i="1" s="1"/>
  <c r="L15" i="9"/>
  <c r="J16" i="1" s="1"/>
  <c r="M16" i="1" s="1"/>
  <c r="O16" i="1" l="1"/>
  <c r="F8" i="2" l="1"/>
  <c r="T8" i="2" s="1"/>
  <c r="E10" i="1" s="1"/>
  <c r="F10" i="2" l="1"/>
  <c r="T10" i="2" s="1"/>
  <c r="E5" i="1" s="1"/>
  <c r="F9" i="2"/>
  <c r="T9" i="2" s="1"/>
  <c r="E8" i="1" s="1"/>
  <c r="F11" i="2"/>
  <c r="T11" i="2" s="1"/>
  <c r="E12" i="1" s="1"/>
  <c r="F7" i="2"/>
  <c r="T7" i="2" s="1"/>
  <c r="E13" i="1" s="1"/>
  <c r="F3" i="2"/>
  <c r="T3" i="2" s="1"/>
  <c r="E6" i="1" s="1"/>
  <c r="F5" i="2" l="1"/>
  <c r="T5" i="2" s="1"/>
  <c r="E7" i="1" s="1"/>
  <c r="F4" i="2" l="1"/>
  <c r="T4" i="2" s="1"/>
  <c r="E11" i="1" s="1"/>
  <c r="F6" i="2" l="1"/>
  <c r="T6" i="2" s="1"/>
  <c r="E9" i="1" s="1"/>
  <c r="F10" i="3" l="1"/>
  <c r="T10" i="3" s="1"/>
  <c r="F5" i="1" s="1"/>
  <c r="F5" i="3"/>
  <c r="T5" i="3" s="1"/>
  <c r="F7" i="1" s="1"/>
  <c r="F9" i="3"/>
  <c r="T9" i="3" s="1"/>
  <c r="F8" i="1" s="1"/>
  <c r="F7" i="3"/>
  <c r="T7" i="3" s="1"/>
  <c r="F13" i="1" s="1"/>
  <c r="F11" i="3"/>
  <c r="T11" i="3" s="1"/>
  <c r="F12" i="1" s="1"/>
  <c r="F6" i="3"/>
  <c r="T6" i="3" s="1"/>
  <c r="F9" i="1" s="1"/>
  <c r="F8" i="3"/>
  <c r="T8" i="3" s="1"/>
  <c r="F10" i="1" s="1"/>
  <c r="F4" i="3"/>
  <c r="T4" i="3" s="1"/>
  <c r="F11" i="1" s="1"/>
  <c r="F3" i="3"/>
  <c r="T3" i="3" s="1"/>
  <c r="F6" i="1" s="1"/>
  <c r="F5" i="4" l="1"/>
  <c r="T5" i="4" s="1"/>
  <c r="G7" i="1" s="1"/>
  <c r="M7" i="1" s="1"/>
  <c r="F6" i="4"/>
  <c r="T6" i="4" s="1"/>
  <c r="G9" i="1" s="1"/>
  <c r="M9" i="1" s="1"/>
  <c r="F8" i="4"/>
  <c r="T8" i="4" s="1"/>
  <c r="G10" i="1" s="1"/>
  <c r="M10" i="1" s="1"/>
  <c r="F9" i="4"/>
  <c r="T9" i="4" s="1"/>
  <c r="G8" i="1" s="1"/>
  <c r="M8" i="1" s="1"/>
  <c r="F4" i="4"/>
  <c r="T4" i="4" s="1"/>
  <c r="G11" i="1" s="1"/>
  <c r="M11" i="1" s="1"/>
  <c r="F10" i="4"/>
  <c r="T10" i="4" s="1"/>
  <c r="G5" i="1" s="1"/>
  <c r="M5" i="1" s="1"/>
  <c r="F7" i="4"/>
  <c r="T7" i="4" s="1"/>
  <c r="G13" i="1" s="1"/>
  <c r="M13" i="1" s="1"/>
  <c r="F11" i="4"/>
  <c r="T11" i="4" s="1"/>
  <c r="G12" i="1" s="1"/>
  <c r="M12" i="1" s="1"/>
  <c r="F3" i="4"/>
  <c r="T3" i="4" s="1"/>
  <c r="G6" i="1" s="1"/>
  <c r="M6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<sst xmlns="http://schemas.openxmlformats.org/spreadsheetml/2006/main" count="261" uniqueCount="118">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</sst>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26</v>
          </cell>
        </row>
      </sheetData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38</v>
      </c>
      <c r="E5" s="36">
        <f>Ergebnispunkte!$T$10</f>
        <v>860</v>
      </c>
      <c r="F5" s="36">
        <f>Mannschaftspunkte!$T$10</f>
        <v>2465</v>
      </c>
      <c r="G5" s="36">
        <f>Spieltagsbonuspunkte!$T$10</f>
        <v>100</v>
      </c>
      <c r="H5" s="36">
        <f>Trainerwechsel!$T$11</f>
        <v>0</v>
      </c>
      <c r="I5" s="36">
        <f>Abschlusstabelle!$R$23</f>
        <v>0</v>
      </c>
      <c r="J5" s="36">
        <f>'Saisonpunkte-Extras'!$L$11</f>
        <v>0</v>
      </c>
      <c r="K5" s="36">
        <f>'Aufsteiger in die Bundesliga'!$T$11</f>
        <v>0</v>
      </c>
      <c r="L5" s="36">
        <f>'Absteiger in die Regionalliga'!$T$11</f>
        <v>0</v>
      </c>
      <c r="M5" s="37">
        <f>SUM(E5:L5)</f>
        <v>3425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Ergebnispunkte!$T$3</f>
        <v>780</v>
      </c>
      <c r="F6" s="36">
        <f>Mannschaftspunkte!$T$3</f>
        <v>2485</v>
      </c>
      <c r="G6" s="36">
        <f>Spieltagsbonuspunkte!$T$3</f>
        <v>50</v>
      </c>
      <c r="H6" s="39">
        <f>Trainerwechsel!$T$4</f>
        <v>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3315</v>
      </c>
      <c r="O6" s="38">
        <f t="shared" ref="O6:O13" si="0">M6-M5</f>
        <v>-110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Ergebnispunkte!$T$5</f>
        <v>760</v>
      </c>
      <c r="F7" s="36">
        <f>Mannschaftspunkte!$T$5</f>
        <v>2400</v>
      </c>
      <c r="G7" s="36">
        <f>Spieltagsbonuspunkte!$T$5</f>
        <v>50</v>
      </c>
      <c r="H7" s="39">
        <f>Trainerwechsel!$T$6</f>
        <v>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3210</v>
      </c>
      <c r="O7" s="38">
        <f t="shared" si="0"/>
        <v>-105</v>
      </c>
    </row>
    <row r="8" spans="1:15" x14ac:dyDescent="0.2">
      <c r="A8" s="40">
        <v>4</v>
      </c>
      <c r="C8" s="34">
        <v>4</v>
      </c>
      <c r="D8" s="35" t="s">
        <v>29</v>
      </c>
      <c r="E8" s="36">
        <f>Ergebnispunkte!$T$9</f>
        <v>680</v>
      </c>
      <c r="F8" s="36">
        <f>Mannschaftspunkte!$T$9</f>
        <v>2435</v>
      </c>
      <c r="G8" s="36">
        <f>Spieltagsbonuspunkte!$T$9</f>
        <v>0</v>
      </c>
      <c r="H8" s="39">
        <f>Trainerwechsel!$T$10</f>
        <v>0</v>
      </c>
      <c r="I8" s="36">
        <f>Abschlusstabelle!$P$23</f>
        <v>0</v>
      </c>
      <c r="J8" s="36">
        <f>'Saisonpunkte-Extras'!$L$10</f>
        <v>0</v>
      </c>
      <c r="K8" s="39">
        <f>'Aufsteiger in die Bundesliga'!$T$10</f>
        <v>0</v>
      </c>
      <c r="L8" s="39">
        <f>'Absteiger in die Regionalliga'!$T$10</f>
        <v>0</v>
      </c>
      <c r="M8" s="37">
        <f>SUM(E8:L8)</f>
        <v>3115</v>
      </c>
      <c r="O8" s="38">
        <f t="shared" si="0"/>
        <v>-95</v>
      </c>
    </row>
    <row r="9" spans="1:15" x14ac:dyDescent="0.2">
      <c r="A9" s="40">
        <v>5</v>
      </c>
      <c r="C9" s="34">
        <v>5</v>
      </c>
      <c r="D9" s="35" t="s">
        <v>25</v>
      </c>
      <c r="E9" s="36">
        <f>Ergebnispunkte!$T$6</f>
        <v>780</v>
      </c>
      <c r="F9" s="36">
        <f>Mannschaftspunkte!$T$6</f>
        <v>2255</v>
      </c>
      <c r="G9" s="36">
        <f>Spieltagsbonuspunkte!$T$6</f>
        <v>0</v>
      </c>
      <c r="H9" s="39">
        <f>Trainerwechsel!$T$7</f>
        <v>0</v>
      </c>
      <c r="I9" s="36">
        <f>Abschlusstabelle!$J$23</f>
        <v>0</v>
      </c>
      <c r="J9" s="36">
        <f>'Saisonpunkte-Extras'!$L$7</f>
        <v>0</v>
      </c>
      <c r="K9" s="39">
        <f>'Aufsteiger in die Bundesliga'!$T$7</f>
        <v>0</v>
      </c>
      <c r="L9" s="39">
        <f>'Absteiger in die Regionalliga'!$T$7</f>
        <v>0</v>
      </c>
      <c r="M9" s="37">
        <f>SUM(E9:L9)</f>
        <v>3035</v>
      </c>
      <c r="O9" s="38">
        <f t="shared" si="0"/>
        <v>-80</v>
      </c>
    </row>
    <row r="10" spans="1:15" x14ac:dyDescent="0.2">
      <c r="A10" s="40">
        <v>6</v>
      </c>
      <c r="C10" s="34">
        <v>7</v>
      </c>
      <c r="D10" s="35" t="s">
        <v>27</v>
      </c>
      <c r="E10" s="36">
        <f>Ergebnispunkte!$T$8</f>
        <v>620</v>
      </c>
      <c r="F10" s="36">
        <f>Mannschaftspunkte!$T$8</f>
        <v>2390</v>
      </c>
      <c r="G10" s="36">
        <f>Spieltagsbonuspunkte!$T$8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>SUM(E10:L10)</f>
        <v>3010</v>
      </c>
      <c r="O10" s="38">
        <f t="shared" si="0"/>
        <v>-25</v>
      </c>
    </row>
    <row r="11" spans="1:15" x14ac:dyDescent="0.2">
      <c r="A11" s="40">
        <v>7</v>
      </c>
      <c r="C11" s="34">
        <v>6</v>
      </c>
      <c r="D11" s="35" t="s">
        <v>22</v>
      </c>
      <c r="E11" s="36">
        <f>Ergebnispunkte!$T$4</f>
        <v>680</v>
      </c>
      <c r="F11" s="36">
        <f>Mannschaftspunkte!$T$4</f>
        <v>2315</v>
      </c>
      <c r="G11" s="36">
        <f>Spieltagsbonuspunkte!$T$4</f>
        <v>0</v>
      </c>
      <c r="H11" s="39">
        <f>Trainerwechsel!$T$5</f>
        <v>0</v>
      </c>
      <c r="I11" s="36">
        <f>Abschlusstabelle!$F$23</f>
        <v>0</v>
      </c>
      <c r="J11" s="36">
        <f>'Saisonpunkte-Extras'!$L$5</f>
        <v>0</v>
      </c>
      <c r="K11" s="39">
        <f>'Aufsteiger in die Bundesliga'!$T$5</f>
        <v>0</v>
      </c>
      <c r="L11" s="39">
        <f>'Absteiger in die Regionalliga'!$T$5</f>
        <v>0</v>
      </c>
      <c r="M11" s="37">
        <f>SUM(E11:L11)</f>
        <v>2995</v>
      </c>
      <c r="O11" s="38">
        <f t="shared" si="0"/>
        <v>-15</v>
      </c>
    </row>
    <row r="12" spans="1:15" x14ac:dyDescent="0.2">
      <c r="A12" s="40">
        <v>8</v>
      </c>
      <c r="C12" s="34">
        <v>8</v>
      </c>
      <c r="D12" s="35" t="s">
        <v>28</v>
      </c>
      <c r="E12" s="36">
        <f>Ergebnispunkte!$T$11</f>
        <v>680</v>
      </c>
      <c r="F12" s="36">
        <f>Mannschaftspunkte!$T$11</f>
        <v>2215</v>
      </c>
      <c r="G12" s="36">
        <f>Spieltagsbonuspunkte!$T$11</f>
        <v>50</v>
      </c>
      <c r="H12" s="39">
        <f>Trainerwechsel!$T$12</f>
        <v>0</v>
      </c>
      <c r="I12" s="36">
        <f>Abschlusstabelle!$T$23</f>
        <v>0</v>
      </c>
      <c r="J12" s="36">
        <f>'Saisonpunkte-Extras'!$L$12</f>
        <v>0</v>
      </c>
      <c r="K12" s="39">
        <f>'Aufsteiger in die Bundesliga'!$T$12</f>
        <v>0</v>
      </c>
      <c r="L12" s="39">
        <f>'Absteiger in die Regionalliga'!$T$12</f>
        <v>0</v>
      </c>
      <c r="M12" s="37">
        <f>SUM(E12:L12)</f>
        <v>2945</v>
      </c>
      <c r="O12" s="38">
        <f t="shared" si="0"/>
        <v>-50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620</v>
      </c>
      <c r="F13" s="36">
        <f>Mannschaftspunkte!$T$7</f>
        <v>2025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2645</v>
      </c>
      <c r="O13" s="38">
        <f t="shared" si="0"/>
        <v>-300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-2945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-2645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780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680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760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780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620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620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680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860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680</v>
      </c>
    </row>
    <row r="12" spans="1:20" ht="12.75" x14ac:dyDescent="0.15">
      <c r="A12" s="165" t="s">
        <v>60</v>
      </c>
      <c r="B12" s="147"/>
      <c r="C12" s="146">
        <f>[6]Ergebnistipps!$W$29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2485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2315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2400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2255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2025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2390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2435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2465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2215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50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50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100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50</v>
      </c>
    </row>
    <row r="12" spans="1:20" ht="12.75" x14ac:dyDescent="0.15">
      <c r="A12" s="165" t="s">
        <v>60</v>
      </c>
      <c r="B12" s="147"/>
      <c r="C12" s="146">
        <f>'[6]Zusammenfassung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85">
        <f>SUM(B2:S2)</f>
        <v>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$IP2</f>
        <v>0</v>
      </c>
      <c r="Q4" s="179"/>
      <c r="R4" s="179"/>
      <c r="S4" s="179"/>
      <c r="T4" s="89">
        <f t="shared" ref="T4:T14" si="0">SUM(B4:S4)</f>
        <v>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$IP3</f>
        <v>0</v>
      </c>
      <c r="Q5" s="212">
        <f>$Q$2</f>
        <v>0</v>
      </c>
      <c r="R5" s="179"/>
      <c r="S5" s="179"/>
      <c r="T5" s="89">
        <f t="shared" si="0"/>
        <v>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$IP4</f>
        <v>0</v>
      </c>
      <c r="Q6" s="212">
        <f>$Q$2</f>
        <v>0</v>
      </c>
      <c r="R6" s="179"/>
      <c r="S6" s="179"/>
      <c r="T6" s="89">
        <f t="shared" si="0"/>
        <v>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0</v>
      </c>
      <c r="Q10" s="212">
        <f>$Q$2</f>
        <v>0</v>
      </c>
      <c r="R10" s="179"/>
      <c r="S10" s="179"/>
      <c r="T10" s="89">
        <f t="shared" si="0"/>
        <v>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0</v>
      </c>
      <c r="Q11" s="212">
        <f>$Q$2</f>
        <v>0</v>
      </c>
      <c r="R11" s="179"/>
      <c r="S11" s="179"/>
      <c r="T11" s="89">
        <f t="shared" si="0"/>
        <v>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0</v>
      </c>
      <c r="Q12" s="212">
        <f>$Q$2</f>
        <v>0</v>
      </c>
      <c r="R12" s="179"/>
      <c r="S12" s="179"/>
      <c r="T12" s="89">
        <f t="shared" si="0"/>
        <v>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/>
      <c r="C16" s="240"/>
      <c r="D16" s="240"/>
      <c r="E16" s="241"/>
      <c r="F16" s="241"/>
      <c r="G16" s="241"/>
      <c r="H16" s="241"/>
      <c r="I16" s="241"/>
      <c r="J16" s="241"/>
      <c r="K16" s="5" t="s">
        <v>69</v>
      </c>
      <c r="L16" s="241"/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5" t="s">
        <v>69</v>
      </c>
      <c r="L17" s="241"/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5" t="s">
        <v>69</v>
      </c>
      <c r="L18" s="241"/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5" t="s">
        <v>69</v>
      </c>
      <c r="L19" s="241"/>
      <c r="M19" s="241"/>
      <c r="N19" s="241"/>
      <c r="O19" s="241"/>
      <c r="P19" s="241"/>
      <c r="Q19" s="241"/>
      <c r="U19" s="240"/>
      <c r="V19" s="240"/>
      <c r="W19" s="240"/>
      <c r="X19" s="240"/>
    </row>
    <row r="20" spans="1:24" x14ac:dyDescent="0.15">
      <c r="A20" s="5" t="s">
        <v>73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5" t="s">
        <v>69</v>
      </c>
      <c r="L20" s="240"/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5" t="s">
        <v>75</v>
      </c>
      <c r="L21" s="240"/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[5]Auswertung!$I$10+138</f>
        <v>164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2023-09-25T04:53:45Z</cp:lastPrinted>
  <dcterms:created xsi:type="dcterms:W3CDTF">2001-07-27T22:51:21Z</dcterms:created>
  <dcterms:modified xsi:type="dcterms:W3CDTF">2023-09-25T04:53:54Z</dcterms:modified>
</cp:coreProperties>
</file>